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mosquera\Documents\ITA GP\"/>
    </mc:Choice>
  </mc:AlternateContent>
  <xr:revisionPtr revIDLastSave="0" documentId="13_ncr:1_{EE0B6BA0-6870-41D4-ACD9-97BF3D3709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2" l="1"/>
  <c r="K10" i="2" l="1"/>
  <c r="K11" i="2"/>
  <c r="K12" i="2"/>
  <c r="K13" i="2"/>
  <c r="I6" i="2"/>
  <c r="I7" i="2"/>
  <c r="I8" i="2"/>
  <c r="I9" i="2"/>
  <c r="I10" i="2"/>
  <c r="I11" i="2"/>
  <c r="I12" i="2"/>
  <c r="I13" i="2"/>
  <c r="G8" i="2"/>
  <c r="G7" i="2"/>
  <c r="G6" i="2"/>
  <c r="G5" i="2"/>
  <c r="G10" i="2"/>
  <c r="G11" i="2"/>
  <c r="G12" i="2"/>
  <c r="G13" i="2"/>
  <c r="K6" i="2" l="1"/>
  <c r="K7" i="2"/>
  <c r="K8" i="2"/>
  <c r="K5" i="2"/>
  <c r="I5" i="2"/>
  <c r="G9" i="2"/>
  <c r="J14" i="2" l="1"/>
  <c r="H14" i="2"/>
  <c r="F14" i="2"/>
  <c r="C14" i="2"/>
  <c r="E14" i="2"/>
  <c r="H15" i="2" l="1"/>
  <c r="J15" i="2"/>
  <c r="D15" i="2"/>
  <c r="F15" i="2"/>
</calcChain>
</file>

<file path=xl/sharedStrings.xml><?xml version="1.0" encoding="utf-8"?>
<sst xmlns="http://schemas.openxmlformats.org/spreadsheetml/2006/main" count="23" uniqueCount="20">
  <si>
    <t>COMPROMISO</t>
  </si>
  <si>
    <t>PROYECTO</t>
  </si>
  <si>
    <t>CDP EXPEDIDOS</t>
  </si>
  <si>
    <t>%</t>
  </si>
  <si>
    <t xml:space="preserve">APR. DISPONIBLE </t>
  </si>
  <si>
    <t xml:space="preserve">Divulgación de acciones de memoria histórica a nivel nacional </t>
  </si>
  <si>
    <t>Implementación de las acciones de memoria histórica a nivel nacional</t>
  </si>
  <si>
    <t>Fortalecimiento de procesos de memoria a nivel nacional</t>
  </si>
  <si>
    <t>implementación de acciones del museo de memoria  a nivel nacional</t>
  </si>
  <si>
    <t xml:space="preserve">Consolidación del Archivo de los Derechos Humanos, Memoria Histórica y Conflicto Armado y Colecciones de Derechos Humanos y Derecho Internacional Humanitario.  </t>
  </si>
  <si>
    <t>Consolidacion de la plataforma tecnologica para la adecuada gestion de la informacion del Centro Nacional de Memoria Historica a nivel   Nacional</t>
  </si>
  <si>
    <t>EJECUCIÓN PRESPUESTAL CNMH INVERSIÓN 2025</t>
  </si>
  <si>
    <t>Adecuación del mecanismo no judicial de contribución a la verdad y la memoria histórica en el marco de la paz total</t>
  </si>
  <si>
    <t>Implementación de las acciones de memoria histórica y medidas de reparación simbólica</t>
  </si>
  <si>
    <t>ADICIONES/REDUCCIONES</t>
  </si>
  <si>
    <t xml:space="preserve">APROPIACIÓN VIGENTE </t>
  </si>
  <si>
    <t xml:space="preserve">Totales </t>
  </si>
  <si>
    <t>APROPIACIÓN INICIAL</t>
  </si>
  <si>
    <t>ACUMULADA ENERO-JUNIO</t>
  </si>
  <si>
    <t>Construcción, terminación y puesta en marcha del Museo de Memoria de Colombia Nacional Bogotá, D.C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</si>
</sst>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-&quot;$&quot;\ #,##0.00"/>
    <numFmt numFmtId="165" formatCode="[$-1240A]&quot;$&quot;\ #,##0;\-&quot;$&quot;\ #,##0"/>
    <numFmt numFmtId="166" formatCode="0.0%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7">
    <xf numFmtId="0" fontId="0" fillId="0" borderId="0" xfId="0" applyFont="1" applyFill="1" applyBorder="1"/>
    <xf numFmtId="0" fontId="5" fillId="0" borderId="0" xfId="0" applyFont="1" applyFill="1" applyBorder="1"/>
    <xf numFmtId="0" fontId="3" fillId="0" borderId="2" xfId="2" applyFont="1" applyBorder="1" applyAlignment="1">
      <alignment vertical="top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wrapText="1"/>
    </xf>
    <xf numFmtId="165" fontId="7" fillId="0" borderId="1" xfId="0" applyNumberFormat="1" applyFont="1" applyFill="1" applyBorder="1" applyAlignment="1">
      <alignment horizontal="right" vertical="center" wrapText="1" readingOrder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5" borderId="1" xfId="0" applyNumberFormat="1" applyFont="1" applyFill="1" applyBorder="1" applyAlignment="1">
      <alignment horizontal="left" vertical="center" wrapText="1"/>
    </xf>
    <xf numFmtId="165" fontId="8" fillId="5" borderId="1" xfId="0" applyNumberFormat="1" applyFont="1" applyFill="1" applyBorder="1" applyAlignment="1">
      <alignment horizontal="right" vertical="center" wrapText="1" readingOrder="1"/>
    </xf>
    <xf numFmtId="164" fontId="8" fillId="5" borderId="1" xfId="0" applyNumberFormat="1" applyFont="1" applyFill="1" applyBorder="1" applyAlignment="1">
      <alignment horizontal="right" vertical="center" wrapText="1" readingOrder="1"/>
    </xf>
    <xf numFmtId="9" fontId="8" fillId="5" borderId="1" xfId="1" applyFont="1" applyFill="1" applyBorder="1" applyAlignment="1">
      <alignment horizontal="left" vertical="center" wrapText="1"/>
    </xf>
    <xf numFmtId="9" fontId="8" fillId="5" borderId="1" xfId="1" applyFont="1" applyFill="1" applyBorder="1" applyAlignment="1">
      <alignment horizontal="right" vertical="center" wrapText="1" readingOrder="1"/>
    </xf>
    <xf numFmtId="10" fontId="8" fillId="5" borderId="1" xfId="1" applyNumberFormat="1" applyFont="1" applyFill="1" applyBorder="1" applyAlignment="1">
      <alignment horizontal="right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/>
    </xf>
    <xf numFmtId="165" fontId="8" fillId="5" borderId="3" xfId="0" applyNumberFormat="1" applyFont="1" applyFill="1" applyBorder="1" applyAlignment="1">
      <alignment horizontal="center" vertical="center" wrapText="1" readingOrder="1"/>
    </xf>
    <xf numFmtId="165" fontId="8" fillId="5" borderId="4" xfId="0" applyNumberFormat="1" applyFont="1" applyFill="1" applyBorder="1" applyAlignment="1">
      <alignment horizontal="center" vertical="center" wrapText="1" readingOrder="1"/>
    </xf>
    <xf numFmtId="10" fontId="8" fillId="5" borderId="3" xfId="1" applyNumberFormat="1" applyFont="1" applyFill="1" applyBorder="1" applyAlignment="1">
      <alignment horizontal="center" vertical="center" wrapText="1" readingOrder="1"/>
    </xf>
    <xf numFmtId="10" fontId="8" fillId="5" borderId="4" xfId="1" applyNumberFormat="1" applyFont="1" applyFill="1" applyBorder="1" applyAlignment="1">
      <alignment horizontal="center" vertical="center" wrapText="1" readingOrder="1"/>
    </xf>
    <xf numFmtId="164" fontId="8" fillId="5" borderId="3" xfId="0" applyNumberFormat="1" applyFont="1" applyFill="1" applyBorder="1" applyAlignment="1">
      <alignment horizontal="center" vertical="center" wrapText="1" readingOrder="1"/>
    </xf>
    <xf numFmtId="164" fontId="8" fillId="5" borderId="4" xfId="0" applyNumberFormat="1" applyFont="1" applyFill="1" applyBorder="1" applyAlignment="1">
      <alignment horizontal="center" vertical="center" wrapText="1" readingOrder="1"/>
    </xf>
    <xf numFmtId="166" fontId="6" fillId="2" borderId="1" xfId="0" applyNumberFormat="1" applyFont="1" applyFill="1" applyBorder="1" applyAlignment="1">
      <alignment horizontal="center" vertical="center" wrapText="1" readingOrder="1"/>
    </xf>
    <xf numFmtId="166" fontId="7" fillId="0" borderId="1" xfId="1" applyNumberFormat="1" applyFont="1" applyFill="1" applyBorder="1" applyAlignment="1">
      <alignment horizontal="right" vertical="center" wrapText="1" readingOrder="1"/>
    </xf>
    <xf numFmtId="166" fontId="5" fillId="0" borderId="0" xfId="0" applyNumberFormat="1" applyFont="1" applyFill="1" applyBorder="1"/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5"/>
  <sheetViews>
    <sheetView tabSelected="1" zoomScale="85" zoomScaleNormal="85" workbookViewId="0">
      <selection activeCell="M7" sqref="M7"/>
    </sheetView>
  </sheetViews>
  <sheetFormatPr baseColWidth="10" defaultRowHeight="15" x14ac:dyDescent="0.25"/>
  <cols>
    <col min="1" max="1" width="11.42578125" style="1"/>
    <col min="2" max="2" width="22" style="1" customWidth="1"/>
    <col min="3" max="3" width="20" style="1" customWidth="1"/>
    <col min="4" max="4" width="23.85546875" style="1" customWidth="1"/>
    <col min="5" max="6" width="19.42578125" style="1" customWidth="1"/>
    <col min="7" max="7" width="7" style="26" customWidth="1"/>
    <col min="8" max="8" width="18.85546875" style="1" bestFit="1" customWidth="1"/>
    <col min="9" max="9" width="6.28515625" style="1" customWidth="1"/>
    <col min="10" max="10" width="21.28515625" style="1" customWidth="1"/>
    <col min="11" max="11" width="7.140625" style="1" customWidth="1"/>
    <col min="12" max="16384" width="11.42578125" style="1"/>
  </cols>
  <sheetData>
    <row r="1" spans="2:11" x14ac:dyDescent="0.25">
      <c r="B1" s="17" t="s">
        <v>11</v>
      </c>
      <c r="C1" s="17"/>
      <c r="D1" s="17"/>
      <c r="E1" s="17"/>
      <c r="F1" s="17"/>
      <c r="G1" s="17"/>
      <c r="H1" s="17"/>
      <c r="I1" s="17"/>
      <c r="J1" s="17"/>
      <c r="K1" s="17"/>
    </row>
    <row r="2" spans="2:11" x14ac:dyDescent="0.25">
      <c r="B2" s="17" t="s">
        <v>18</v>
      </c>
      <c r="C2" s="17"/>
      <c r="D2" s="17"/>
      <c r="E2" s="17"/>
      <c r="F2" s="17"/>
      <c r="G2" s="17"/>
      <c r="H2" s="17"/>
      <c r="I2" s="17"/>
      <c r="J2" s="17"/>
      <c r="K2" s="17"/>
    </row>
    <row r="4" spans="2:11" ht="30" x14ac:dyDescent="0.25">
      <c r="B4" s="3" t="s">
        <v>1</v>
      </c>
      <c r="C4" s="16" t="s">
        <v>17</v>
      </c>
      <c r="D4" s="4" t="s">
        <v>14</v>
      </c>
      <c r="E4" s="4" t="s">
        <v>15</v>
      </c>
      <c r="F4" s="4" t="s">
        <v>2</v>
      </c>
      <c r="G4" s="24" t="s">
        <v>3</v>
      </c>
      <c r="H4" s="5" t="s">
        <v>4</v>
      </c>
      <c r="I4" s="5" t="s">
        <v>3</v>
      </c>
      <c r="J4" s="6" t="s">
        <v>0</v>
      </c>
      <c r="K4" s="6" t="s">
        <v>3</v>
      </c>
    </row>
    <row r="5" spans="2:11" ht="60" x14ac:dyDescent="0.25">
      <c r="B5" s="7" t="s">
        <v>5</v>
      </c>
      <c r="C5" s="8">
        <v>5468624437</v>
      </c>
      <c r="D5" s="8">
        <v>1327862732</v>
      </c>
      <c r="E5" s="8">
        <v>4140761705</v>
      </c>
      <c r="F5" s="8">
        <v>3904867946</v>
      </c>
      <c r="G5" s="25">
        <f>+F5/E5</f>
        <v>0.94303131264106399</v>
      </c>
      <c r="H5" s="8">
        <v>235893759</v>
      </c>
      <c r="I5" s="25">
        <f>+H5/E5</f>
        <v>5.6968687358936052E-2</v>
      </c>
      <c r="J5" s="8">
        <v>3565195509</v>
      </c>
      <c r="K5" s="25">
        <f>+J5/E5</f>
        <v>0.86099992295982652</v>
      </c>
    </row>
    <row r="6" spans="2:11" ht="60" x14ac:dyDescent="0.25">
      <c r="B6" s="9" t="s">
        <v>6</v>
      </c>
      <c r="C6" s="8">
        <v>3926826802</v>
      </c>
      <c r="D6" s="8">
        <v>1260357681</v>
      </c>
      <c r="E6" s="8">
        <v>2666469121</v>
      </c>
      <c r="F6" s="8">
        <v>2335717657</v>
      </c>
      <c r="G6" s="25">
        <f>+F6/E6</f>
        <v>0.87595901209013105</v>
      </c>
      <c r="H6" s="8">
        <v>330751464</v>
      </c>
      <c r="I6" s="25">
        <f>+H6/E6</f>
        <v>0.12404098790986899</v>
      </c>
      <c r="J6" s="8">
        <v>2008039923</v>
      </c>
      <c r="K6" s="25">
        <f t="shared" ref="K6:K13" si="0">+J6/E6</f>
        <v>0.75307075832437509</v>
      </c>
    </row>
    <row r="7" spans="2:11" ht="45" x14ac:dyDescent="0.25">
      <c r="B7" s="2" t="s">
        <v>7</v>
      </c>
      <c r="C7" s="8">
        <v>10028389592</v>
      </c>
      <c r="D7" s="8">
        <v>3548409980</v>
      </c>
      <c r="E7" s="8">
        <v>6479979612</v>
      </c>
      <c r="F7" s="8">
        <v>6468077453</v>
      </c>
      <c r="G7" s="25">
        <f>+F7/E7</f>
        <v>0.99816324128891409</v>
      </c>
      <c r="H7" s="8">
        <v>11902159</v>
      </c>
      <c r="I7" s="25">
        <f t="shared" ref="I6:I13" si="1">+H7/E7</f>
        <v>1.8367587110858952E-3</v>
      </c>
      <c r="J7" s="8">
        <v>6380969100</v>
      </c>
      <c r="K7" s="25">
        <f t="shared" si="0"/>
        <v>0.98472055192632912</v>
      </c>
    </row>
    <row r="8" spans="2:11" ht="60" x14ac:dyDescent="0.25">
      <c r="B8" s="2" t="s">
        <v>8</v>
      </c>
      <c r="C8" s="8">
        <v>12610000000</v>
      </c>
      <c r="D8" s="8">
        <v>5869883085</v>
      </c>
      <c r="E8" s="8">
        <v>6740116915</v>
      </c>
      <c r="F8" s="8">
        <v>6380060984</v>
      </c>
      <c r="G8" s="25">
        <f>+F8/E8</f>
        <v>0.94658016536794742</v>
      </c>
      <c r="H8" s="8">
        <v>360055931</v>
      </c>
      <c r="I8" s="25">
        <f t="shared" si="1"/>
        <v>5.3419834632052521E-2</v>
      </c>
      <c r="J8" s="8">
        <v>6231706819</v>
      </c>
      <c r="K8" s="25">
        <f t="shared" si="0"/>
        <v>0.92456954346466258</v>
      </c>
    </row>
    <row r="9" spans="2:11" ht="135" x14ac:dyDescent="0.25">
      <c r="B9" s="9" t="s">
        <v>9</v>
      </c>
      <c r="C9" s="8">
        <v>7646482108</v>
      </c>
      <c r="D9" s="8">
        <v>2405506438</v>
      </c>
      <c r="E9" s="8">
        <v>5240975670</v>
      </c>
      <c r="F9" s="8">
        <v>5176718132</v>
      </c>
      <c r="G9" s="25">
        <f t="shared" ref="G6:G13" si="2">+F9/E9</f>
        <v>0.98773939395143195</v>
      </c>
      <c r="H9" s="8">
        <v>64257538</v>
      </c>
      <c r="I9" s="25">
        <f t="shared" si="1"/>
        <v>1.2260606048568053E-2</v>
      </c>
      <c r="J9" s="8">
        <v>5003659789</v>
      </c>
      <c r="K9" s="25">
        <f>+J9/E9</f>
        <v>0.95471914087324894</v>
      </c>
    </row>
    <row r="10" spans="2:11" ht="90" x14ac:dyDescent="0.25">
      <c r="B10" s="9" t="s">
        <v>12</v>
      </c>
      <c r="C10" s="8">
        <v>7903217021</v>
      </c>
      <c r="D10" s="8">
        <v>3612050249</v>
      </c>
      <c r="E10" s="8">
        <v>4291166772</v>
      </c>
      <c r="F10" s="8">
        <v>4209489106</v>
      </c>
      <c r="G10" s="25">
        <f t="shared" si="2"/>
        <v>0.98096609375963917</v>
      </c>
      <c r="H10" s="8">
        <v>81677666</v>
      </c>
      <c r="I10" s="25">
        <f t="shared" si="1"/>
        <v>1.9033906240360866E-2</v>
      </c>
      <c r="J10" s="8">
        <v>3941800632</v>
      </c>
      <c r="K10" s="25">
        <f t="shared" si="0"/>
        <v>0.91858481420959326</v>
      </c>
    </row>
    <row r="11" spans="2:11" ht="60" x14ac:dyDescent="0.25">
      <c r="B11" s="9" t="s">
        <v>13</v>
      </c>
      <c r="C11" s="8">
        <v>7695195504</v>
      </c>
      <c r="D11" s="8">
        <v>2975929835</v>
      </c>
      <c r="E11" s="8">
        <v>4719265669</v>
      </c>
      <c r="F11" s="8">
        <v>4666139234</v>
      </c>
      <c r="G11" s="25">
        <f t="shared" si="2"/>
        <v>0.98874264796131783</v>
      </c>
      <c r="H11" s="8">
        <v>53126435</v>
      </c>
      <c r="I11" s="25">
        <f t="shared" si="1"/>
        <v>1.1257352038682186E-2</v>
      </c>
      <c r="J11" s="8">
        <v>4222515103</v>
      </c>
      <c r="K11" s="25">
        <f t="shared" si="0"/>
        <v>0.89473985979152126</v>
      </c>
    </row>
    <row r="12" spans="2:11" ht="90" x14ac:dyDescent="0.25">
      <c r="B12" s="9" t="s">
        <v>19</v>
      </c>
      <c r="C12" s="8">
        <v>0</v>
      </c>
      <c r="D12" s="8">
        <v>21000000000</v>
      </c>
      <c r="E12" s="8">
        <v>21000000000</v>
      </c>
      <c r="F12" s="8">
        <v>21000000000</v>
      </c>
      <c r="G12" s="25">
        <f t="shared" si="2"/>
        <v>1</v>
      </c>
      <c r="H12" s="8">
        <v>0</v>
      </c>
      <c r="I12" s="25">
        <f t="shared" si="1"/>
        <v>0</v>
      </c>
      <c r="J12" s="8">
        <v>21000000000</v>
      </c>
      <c r="K12" s="25">
        <f t="shared" si="0"/>
        <v>1</v>
      </c>
    </row>
    <row r="13" spans="2:11" ht="120" x14ac:dyDescent="0.25">
      <c r="B13" s="9" t="s">
        <v>10</v>
      </c>
      <c r="C13" s="8">
        <v>5626864721</v>
      </c>
      <c r="D13" s="8">
        <v>0</v>
      </c>
      <c r="E13" s="8">
        <v>5626864721</v>
      </c>
      <c r="F13" s="8">
        <v>5273044869.1499996</v>
      </c>
      <c r="G13" s="25">
        <f t="shared" si="2"/>
        <v>0.93711953825200189</v>
      </c>
      <c r="H13" s="8">
        <v>353819851.85000002</v>
      </c>
      <c r="I13" s="25">
        <f t="shared" si="1"/>
        <v>6.2880461747998009E-2</v>
      </c>
      <c r="J13" s="8">
        <v>3956466985.1500001</v>
      </c>
      <c r="K13" s="25">
        <f t="shared" si="0"/>
        <v>0.70313881376676513</v>
      </c>
    </row>
    <row r="14" spans="2:11" x14ac:dyDescent="0.25">
      <c r="B14" s="10" t="s">
        <v>16</v>
      </c>
      <c r="C14" s="11">
        <f t="shared" ref="C14:J14" si="3">SUM(C5:C13)</f>
        <v>60905600185</v>
      </c>
      <c r="D14" s="12">
        <v>21000000000</v>
      </c>
      <c r="E14" s="11">
        <f t="shared" si="3"/>
        <v>60905600185</v>
      </c>
      <c r="F14" s="18">
        <f t="shared" si="3"/>
        <v>59414115381.150002</v>
      </c>
      <c r="G14" s="19"/>
      <c r="H14" s="22">
        <f t="shared" si="3"/>
        <v>1491484803.8499999</v>
      </c>
      <c r="I14" s="23"/>
      <c r="J14" s="22">
        <f t="shared" si="3"/>
        <v>56310353860.150002</v>
      </c>
      <c r="K14" s="23"/>
    </row>
    <row r="15" spans="2:11" x14ac:dyDescent="0.25">
      <c r="B15" s="13" t="s">
        <v>3</v>
      </c>
      <c r="C15" s="14">
        <v>1</v>
      </c>
      <c r="D15" s="15">
        <f>+D14/C14</f>
        <v>0.34479587979123039</v>
      </c>
      <c r="E15" s="14">
        <v>1</v>
      </c>
      <c r="F15" s="20">
        <f>+F14/E14</f>
        <v>0.97551153261244239</v>
      </c>
      <c r="G15" s="21"/>
      <c r="H15" s="20">
        <f>+H14/E14</f>
        <v>2.4488467387557687E-2</v>
      </c>
      <c r="I15" s="21"/>
      <c r="J15" s="20">
        <f>+J14/E14</f>
        <v>0.92455133336028217</v>
      </c>
      <c r="K15" s="21"/>
    </row>
  </sheetData>
  <mergeCells count="8">
    <mergeCell ref="B1:K1"/>
    <mergeCell ref="B2:K2"/>
    <mergeCell ref="F14:G14"/>
    <mergeCell ref="F15:G15"/>
    <mergeCell ref="H14:I14"/>
    <mergeCell ref="H15:I15"/>
    <mergeCell ref="J14:K14"/>
    <mergeCell ref="J15:K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Gamarly Mosquera Ordoñez</cp:lastModifiedBy>
  <dcterms:modified xsi:type="dcterms:W3CDTF">2025-10-07T22:37:54Z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