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12" i="2" l="1"/>
  <c r="K11" i="2"/>
  <c r="K12" i="2" s="1"/>
  <c r="I11" i="2"/>
  <c r="I12" i="2" s="1"/>
  <c r="G11" i="2"/>
  <c r="G12" i="2" s="1"/>
  <c r="F11" i="2"/>
  <c r="E11" i="2"/>
  <c r="D11" i="2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L5" i="2"/>
  <c r="J5" i="2"/>
  <c r="H5" i="2"/>
  <c r="F5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<sst xmlns="http://schemas.openxmlformats.org/spreadsheetml/2006/main" count="21" uniqueCount="18">
  <si>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</si>
  <si>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</si>
  <si>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</si>
  <si>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</si>
  <si>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</si>
  <si>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</si>
  <si>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MODIFICACIONES (REDUCIÓN/ADICIÓN)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</si>
  <si>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</si>
  <si>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</si>
  <si>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</si>
  <si>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</si>
  <si>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</si>
  <si>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</si>
  <si>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</si>
  <si>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</si>
  <si>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</si>
  <si>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ENE-MAR</t>
  </si>
  <si>
    <t>APROPIACION VIGENTE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</si>
</sst>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8">
    <xf numFmtId="0" fontId="2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9" fontId="9" fillId="0" borderId="1" xfId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9" fillId="0" borderId="1" xfId="1" applyNumberFormat="1" applyFont="1" applyFill="1" applyBorder="1" applyAlignment="1">
      <alignment horizontal="right" vertical="center" wrapText="1" readingOrder="1"/>
    </xf>
    <xf numFmtId="0" fontId="10" fillId="5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 wrapText="1" readingOrder="1"/>
    </xf>
    <xf numFmtId="9" fontId="10" fillId="5" borderId="1" xfId="1" applyFont="1" applyFill="1" applyBorder="1" applyAlignment="1">
      <alignment horizontal="left" vertical="center" wrapText="1"/>
    </xf>
    <xf numFmtId="9" fontId="10" fillId="5" borderId="1" xfId="1" applyFont="1" applyFill="1" applyBorder="1" applyAlignment="1">
      <alignment horizontal="right" vertical="center" wrapText="1" readingOrder="1"/>
    </xf>
    <xf numFmtId="10" fontId="10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topLeftCell="A7" workbookViewId="0">
      <selection activeCell="I8" sqref="I8"/>
    </sheetView>
  </sheetViews>
  <sheetFormatPr baseColWidth="10" defaultRowHeight="15" x14ac:dyDescent="0.25"/>
  <cols>
    <col min="2" max="2" width="22" customWidth="1"/>
    <col min="3" max="4" width="20" bestFit="1" customWidth="1"/>
    <col min="5" max="5" width="22.42578125" customWidth="1"/>
    <col min="6" max="7" width="20" bestFit="1" customWidth="1"/>
    <col min="8" max="8" width="4.85546875" bestFit="1" customWidth="1"/>
    <col min="9" max="9" width="20.5703125" customWidth="1"/>
    <col min="10" max="10" width="6.7109375" customWidth="1"/>
    <col min="11" max="11" width="20" bestFit="1" customWidth="1"/>
    <col min="12" max="12" width="7" customWidth="1"/>
  </cols>
  <sheetData>
    <row r="1" spans="2:12" ht="15.75" x14ac:dyDescent="0.25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25">
      <c r="B2" s="17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2:12" ht="47.25" x14ac:dyDescent="0.25">
      <c r="B4" s="1" t="s">
        <v>5</v>
      </c>
      <c r="C4" s="2" t="s">
        <v>1</v>
      </c>
      <c r="D4" s="2" t="s">
        <v>2</v>
      </c>
      <c r="E4" s="2" t="s">
        <v>6</v>
      </c>
      <c r="F4" s="2" t="s">
        <v>17</v>
      </c>
      <c r="G4" s="2" t="s">
        <v>7</v>
      </c>
      <c r="H4" s="2" t="s">
        <v>8</v>
      </c>
      <c r="I4" s="3" t="s">
        <v>9</v>
      </c>
      <c r="J4" s="3" t="s">
        <v>8</v>
      </c>
      <c r="K4" s="4" t="s">
        <v>3</v>
      </c>
      <c r="L4" s="4" t="s">
        <v>8</v>
      </c>
    </row>
    <row r="5" spans="2:12" ht="63" x14ac:dyDescent="0.25">
      <c r="B5" s="5" t="s">
        <v>10</v>
      </c>
      <c r="C5" s="6">
        <v>3959100500</v>
      </c>
      <c r="D5" s="6">
        <v>3959100500</v>
      </c>
      <c r="E5" s="6">
        <v>0</v>
      </c>
      <c r="F5" s="6">
        <f>+D5-E5</f>
        <v>3959100500</v>
      </c>
      <c r="G5" s="6">
        <v>3151855710</v>
      </c>
      <c r="H5" s="7">
        <f>+G5/D5</f>
        <v>0.79610399129802334</v>
      </c>
      <c r="I5" s="6">
        <v>807244790</v>
      </c>
      <c r="J5" s="7">
        <f>+I5/D5</f>
        <v>0.20389600870197663</v>
      </c>
      <c r="K5" s="6">
        <v>1120033241</v>
      </c>
      <c r="L5" s="7">
        <f>+K5/D5</f>
        <v>0.28290093696787944</v>
      </c>
    </row>
    <row r="6" spans="2:12" ht="63" x14ac:dyDescent="0.25">
      <c r="B6" s="8" t="s">
        <v>11</v>
      </c>
      <c r="C6" s="6">
        <v>8550532452</v>
      </c>
      <c r="D6" s="6">
        <v>8550532452</v>
      </c>
      <c r="E6" s="6">
        <v>0</v>
      </c>
      <c r="F6" s="6">
        <f t="shared" ref="F6:F10" si="0">+D6-E6</f>
        <v>8550532452</v>
      </c>
      <c r="G6" s="6">
        <v>6822540016</v>
      </c>
      <c r="H6" s="7">
        <f t="shared" ref="H6:H10" si="1">+G6/D6</f>
        <v>0.79790820680461638</v>
      </c>
      <c r="I6" s="6">
        <v>1727992436</v>
      </c>
      <c r="J6" s="7">
        <f t="shared" ref="J6:J10" si="2">+I6/D6</f>
        <v>0.20209179319538356</v>
      </c>
      <c r="K6" s="6">
        <v>5233255655</v>
      </c>
      <c r="L6" s="7">
        <f t="shared" ref="L6:L10" si="3">+K6/D6</f>
        <v>0.61203857003968487</v>
      </c>
    </row>
    <row r="7" spans="2:12" ht="45" x14ac:dyDescent="0.25">
      <c r="B7" s="9" t="s">
        <v>12</v>
      </c>
      <c r="C7" s="6">
        <v>4955414367</v>
      </c>
      <c r="D7" s="6">
        <v>4955414367</v>
      </c>
      <c r="E7" s="6">
        <v>0</v>
      </c>
      <c r="F7" s="6">
        <f t="shared" si="0"/>
        <v>4955414367</v>
      </c>
      <c r="G7" s="6">
        <v>3021883817</v>
      </c>
      <c r="H7" s="7">
        <f t="shared" si="1"/>
        <v>0.60981455700735754</v>
      </c>
      <c r="I7" s="6">
        <v>1933530550</v>
      </c>
      <c r="J7" s="10">
        <f t="shared" si="2"/>
        <v>0.39018544299264246</v>
      </c>
      <c r="K7" s="6">
        <v>1956325490</v>
      </c>
      <c r="L7" s="7">
        <f t="shared" si="3"/>
        <v>0.39478544983602581</v>
      </c>
    </row>
    <row r="8" spans="2:12" ht="60" x14ac:dyDescent="0.25">
      <c r="B8" s="9" t="s">
        <v>13</v>
      </c>
      <c r="C8" s="6">
        <v>8009128016</v>
      </c>
      <c r="D8" s="6">
        <v>8009128016</v>
      </c>
      <c r="E8" s="6">
        <v>0</v>
      </c>
      <c r="F8" s="6">
        <f t="shared" si="0"/>
        <v>8009128016</v>
      </c>
      <c r="G8" s="6">
        <v>3784142629</v>
      </c>
      <c r="H8" s="7">
        <f t="shared" si="1"/>
        <v>0.4724787294497404</v>
      </c>
      <c r="I8" s="6">
        <v>4224985387</v>
      </c>
      <c r="J8" s="7">
        <f t="shared" si="2"/>
        <v>0.52752127055025966</v>
      </c>
      <c r="K8" s="6">
        <v>2183318161</v>
      </c>
      <c r="L8" s="7">
        <f t="shared" si="3"/>
        <v>0.27260372872531696</v>
      </c>
    </row>
    <row r="9" spans="2:12" ht="141.75" x14ac:dyDescent="0.25">
      <c r="B9" s="8" t="s">
        <v>14</v>
      </c>
      <c r="C9" s="6">
        <v>5012000000</v>
      </c>
      <c r="D9" s="6">
        <v>5012000000</v>
      </c>
      <c r="E9" s="6">
        <v>0</v>
      </c>
      <c r="F9" s="6">
        <f t="shared" si="0"/>
        <v>5012000000</v>
      </c>
      <c r="G9" s="6">
        <v>3136082326.5</v>
      </c>
      <c r="H9" s="7">
        <f t="shared" si="1"/>
        <v>0.62571474990023945</v>
      </c>
      <c r="I9" s="6">
        <v>1875917673.5</v>
      </c>
      <c r="J9" s="7">
        <f t="shared" si="2"/>
        <v>0.37428525009976055</v>
      </c>
      <c r="K9" s="6">
        <v>2456017942.5</v>
      </c>
      <c r="L9" s="7">
        <f t="shared" si="3"/>
        <v>0.49002752244612929</v>
      </c>
    </row>
    <row r="10" spans="2:12" ht="126" x14ac:dyDescent="0.25">
      <c r="B10" s="8" t="s">
        <v>15</v>
      </c>
      <c r="C10" s="6">
        <v>3978599712</v>
      </c>
      <c r="D10" s="6">
        <v>3978599712</v>
      </c>
      <c r="E10" s="6">
        <v>0</v>
      </c>
      <c r="F10" s="6">
        <f t="shared" si="0"/>
        <v>3978599712</v>
      </c>
      <c r="G10" s="6">
        <v>1225348189.6400001</v>
      </c>
      <c r="H10" s="7">
        <f t="shared" si="1"/>
        <v>0.30798478820178432</v>
      </c>
      <c r="I10" s="6">
        <v>2753251522.3600001</v>
      </c>
      <c r="J10" s="7">
        <f t="shared" si="2"/>
        <v>0.69201521179821579</v>
      </c>
      <c r="K10" s="6">
        <v>930243455.60000002</v>
      </c>
      <c r="L10" s="7">
        <f t="shared" si="3"/>
        <v>0.23381177372387041</v>
      </c>
    </row>
    <row r="11" spans="2:12" ht="15.75" x14ac:dyDescent="0.25">
      <c r="B11" s="11" t="s">
        <v>0</v>
      </c>
      <c r="C11" s="12">
        <f t="shared" ref="C11:K11" si="4">SUM(C5:C10)</f>
        <v>34464775047</v>
      </c>
      <c r="D11" s="12">
        <f t="shared" si="4"/>
        <v>34464775047</v>
      </c>
      <c r="E11" s="12">
        <f t="shared" si="4"/>
        <v>0</v>
      </c>
      <c r="F11" s="12">
        <f t="shared" si="4"/>
        <v>34464775047</v>
      </c>
      <c r="G11" s="12">
        <f t="shared" si="4"/>
        <v>21141852688.139999</v>
      </c>
      <c r="H11" s="12"/>
      <c r="I11" s="12">
        <f t="shared" si="4"/>
        <v>13322922358.860001</v>
      </c>
      <c r="J11" s="12"/>
      <c r="K11" s="12">
        <f t="shared" si="4"/>
        <v>13879193945.1</v>
      </c>
      <c r="L11" s="12"/>
    </row>
    <row r="12" spans="2:12" ht="15.75" x14ac:dyDescent="0.25">
      <c r="B12" s="13" t="s">
        <v>0</v>
      </c>
      <c r="C12" s="14">
        <v>1</v>
      </c>
      <c r="D12" s="14">
        <v>1</v>
      </c>
      <c r="E12" s="15">
        <f>+E11/D11</f>
        <v>0</v>
      </c>
      <c r="F12" s="14"/>
      <c r="G12" s="15">
        <f>+G11/D11</f>
        <v>0.61343364810327694</v>
      </c>
      <c r="H12" s="15"/>
      <c r="I12" s="15">
        <f>+I11/D11</f>
        <v>0.386566351896723</v>
      </c>
      <c r="J12" s="15"/>
      <c r="K12" s="15">
        <f>+K11/D11</f>
        <v>0.40270664544227514</v>
      </c>
      <c r="L12" s="15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2024-07-29T19:26:53Z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